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-my.sharepoint.com/personal/lhernu_fff_fr/Documents/Documents/CR SEMINAIRE EMPLOI 2024/"/>
    </mc:Choice>
  </mc:AlternateContent>
  <xr:revisionPtr revIDLastSave="2" documentId="8_{1EC09C2C-EC10-46C5-8EF4-0767DE802B4B}" xr6:coauthVersionLast="47" xr6:coauthVersionMax="47" xr10:uidLastSave="{D36219A3-A062-407B-8906-9E64BA3D1BA3}"/>
  <bookViews>
    <workbookView xWindow="-28920" yWindow="-105" windowWidth="29040" windowHeight="15720" xr2:uid="{B630DC3C-694E-4237-80C7-D95D9A49421D}"/>
  </bookViews>
  <sheets>
    <sheet name="PLAN TRESORERIE 24.25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9" i="1"/>
  <c r="B15" i="1"/>
  <c r="B20" i="1"/>
  <c r="B28" i="1"/>
  <c r="B31" i="1"/>
  <c r="B35" i="1"/>
  <c r="B41" i="1"/>
  <c r="B53" i="1"/>
  <c r="B56" i="1"/>
  <c r="B59" i="1"/>
  <c r="B60" i="1"/>
  <c r="C3" i="1"/>
  <c r="C4" i="1"/>
  <c r="C9" i="1"/>
  <c r="C15" i="1"/>
  <c r="C20" i="1"/>
  <c r="C28" i="1"/>
  <c r="C31" i="1"/>
  <c r="C35" i="1"/>
  <c r="C41" i="1"/>
  <c r="C53" i="1"/>
  <c r="C56" i="1"/>
  <c r="C59" i="1"/>
  <c r="C60" i="1"/>
  <c r="D3" i="1"/>
  <c r="D4" i="1"/>
  <c r="D9" i="1"/>
  <c r="D15" i="1"/>
  <c r="D20" i="1"/>
  <c r="D28" i="1"/>
  <c r="D31" i="1"/>
  <c r="D35" i="1"/>
  <c r="D41" i="1"/>
  <c r="D53" i="1"/>
  <c r="D56" i="1"/>
  <c r="D59" i="1"/>
  <c r="D60" i="1"/>
  <c r="E3" i="1"/>
  <c r="E4" i="1"/>
  <c r="E9" i="1"/>
  <c r="E15" i="1"/>
  <c r="E20" i="1"/>
  <c r="E28" i="1"/>
  <c r="E31" i="1"/>
  <c r="E35" i="1"/>
  <c r="E41" i="1"/>
  <c r="E53" i="1"/>
  <c r="E56" i="1"/>
  <c r="E59" i="1"/>
  <c r="E60" i="1"/>
  <c r="F3" i="1"/>
  <c r="F4" i="1"/>
  <c r="F9" i="1"/>
  <c r="F15" i="1"/>
  <c r="F20" i="1"/>
  <c r="F28" i="1"/>
  <c r="F31" i="1"/>
  <c r="F35" i="1"/>
  <c r="F41" i="1"/>
  <c r="F53" i="1"/>
  <c r="F56" i="1"/>
  <c r="F59" i="1"/>
  <c r="F60" i="1"/>
  <c r="G3" i="1"/>
  <c r="G4" i="1"/>
  <c r="G9" i="1"/>
  <c r="G15" i="1"/>
  <c r="G20" i="1"/>
  <c r="G28" i="1"/>
  <c r="G31" i="1"/>
  <c r="G35" i="1"/>
  <c r="G41" i="1"/>
  <c r="G53" i="1"/>
  <c r="G56" i="1"/>
  <c r="G59" i="1"/>
  <c r="G60" i="1"/>
  <c r="H3" i="1"/>
  <c r="H4" i="1"/>
  <c r="H9" i="1"/>
  <c r="H15" i="1"/>
  <c r="H20" i="1"/>
  <c r="H28" i="1"/>
  <c r="H31" i="1"/>
  <c r="H35" i="1"/>
  <c r="H41" i="1"/>
  <c r="H53" i="1"/>
  <c r="H56" i="1"/>
  <c r="H59" i="1"/>
  <c r="H60" i="1"/>
  <c r="I3" i="1"/>
  <c r="I4" i="1"/>
  <c r="I9" i="1"/>
  <c r="I15" i="1"/>
  <c r="I20" i="1"/>
  <c r="I28" i="1"/>
  <c r="I31" i="1"/>
  <c r="I35" i="1"/>
  <c r="I41" i="1"/>
  <c r="I53" i="1"/>
  <c r="I56" i="1"/>
  <c r="I59" i="1"/>
  <c r="I60" i="1"/>
  <c r="J3" i="1"/>
  <c r="J4" i="1"/>
  <c r="J9" i="1"/>
  <c r="J15" i="1"/>
  <c r="J20" i="1"/>
  <c r="J28" i="1"/>
  <c r="J31" i="1"/>
  <c r="J35" i="1"/>
  <c r="J41" i="1"/>
  <c r="J53" i="1"/>
  <c r="J56" i="1"/>
  <c r="J59" i="1"/>
  <c r="J60" i="1"/>
  <c r="K3" i="1"/>
  <c r="K4" i="1"/>
  <c r="K9" i="1"/>
  <c r="K15" i="1"/>
  <c r="K20" i="1"/>
  <c r="K28" i="1"/>
  <c r="K31" i="1"/>
  <c r="K35" i="1"/>
  <c r="K41" i="1"/>
  <c r="K53" i="1"/>
  <c r="K56" i="1"/>
  <c r="K59" i="1"/>
  <c r="K60" i="1"/>
  <c r="L3" i="1"/>
  <c r="L4" i="1"/>
  <c r="L9" i="1"/>
  <c r="L15" i="1"/>
  <c r="L20" i="1"/>
  <c r="L28" i="1"/>
  <c r="L31" i="1"/>
  <c r="L35" i="1"/>
  <c r="L41" i="1"/>
  <c r="L53" i="1"/>
  <c r="L56" i="1"/>
  <c r="L59" i="1"/>
  <c r="L60" i="1"/>
  <c r="M3" i="1"/>
  <c r="M4" i="1"/>
  <c r="M9" i="1"/>
  <c r="M15" i="1"/>
  <c r="M20" i="1"/>
  <c r="M28" i="1"/>
  <c r="M31" i="1"/>
  <c r="M35" i="1"/>
  <c r="M41" i="1"/>
  <c r="M53" i="1"/>
  <c r="M56" i="1"/>
  <c r="M59" i="1"/>
  <c r="M60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<sst xmlns="http://schemas.openxmlformats.org/spreadsheetml/2006/main" count="58" uniqueCount="52">
  <si>
    <t>PLAN DE TRESORERIE 2024-2025</t>
  </si>
  <si>
    <t>CHARGES</t>
  </si>
  <si>
    <r>
      <rPr>
        <b/>
        <sz val="12"/>
        <color rgb="FF000000"/>
        <rFont val="Calibri"/>
        <family val="2"/>
      </rPr>
      <t xml:space="preserve">A </t>
    </r>
    <r>
      <rPr>
        <b/>
        <sz val="12"/>
        <color indexed="8"/>
        <rFont val="Calibri"/>
        <family val="2"/>
      </rPr>
      <t>- Situation Trésorerie en début de mois</t>
    </r>
  </si>
  <si>
    <t xml:space="preserve">60- Achats </t>
  </si>
  <si>
    <t>Equipements et matériels sportifs</t>
  </si>
  <si>
    <t>Buvette - Restauration</t>
  </si>
  <si>
    <t>Animations</t>
  </si>
  <si>
    <t>Autres</t>
  </si>
  <si>
    <t xml:space="preserve">61- Services extérieurs </t>
  </si>
  <si>
    <t>Locations</t>
  </si>
  <si>
    <t>Entretien et réparation</t>
  </si>
  <si>
    <t>Assurance</t>
  </si>
  <si>
    <t>Formations</t>
  </si>
  <si>
    <t xml:space="preserve">62- Autres services extérieurs </t>
  </si>
  <si>
    <t xml:space="preserve">Frais de Déplacements </t>
  </si>
  <si>
    <t>Frais Engagements Instances - Licences - Arbitrage, Amendes…</t>
  </si>
  <si>
    <t>Frais Bancaires</t>
  </si>
  <si>
    <t xml:space="preserve">64- Charges de personnel </t>
  </si>
  <si>
    <t xml:space="preserve">Rémunération nette des personnels </t>
  </si>
  <si>
    <t>Charges sociales (salariales et patronales)</t>
  </si>
  <si>
    <t>Mutuelle</t>
  </si>
  <si>
    <t>Médecine du travail</t>
  </si>
  <si>
    <t>OPCO (Afdas)</t>
  </si>
  <si>
    <t>Indemnités service civique</t>
  </si>
  <si>
    <t xml:space="preserve">65- Autres charges de gestion courante </t>
  </si>
  <si>
    <t>Remboursement emprunt</t>
  </si>
  <si>
    <t>B - TOTAL CHARGES</t>
  </si>
  <si>
    <t>PRODUITS</t>
  </si>
  <si>
    <r>
      <rPr>
        <b/>
        <sz val="12"/>
        <color rgb="FF000000"/>
        <rFont val="Calibri"/>
        <family val="2"/>
      </rPr>
      <t>A</t>
    </r>
    <r>
      <rPr>
        <b/>
        <sz val="12"/>
        <color indexed="8"/>
        <rFont val="Calibri"/>
        <family val="2"/>
      </rPr>
      <t xml:space="preserve"> - Situation Trésorerie en début de mois</t>
    </r>
  </si>
  <si>
    <t xml:space="preserve">70- Ventes de produits finis, de marchandises, de prestations de services </t>
  </si>
  <si>
    <t>Vente d'équipements</t>
  </si>
  <si>
    <t>Buvette - restauration</t>
  </si>
  <si>
    <t>Animations (lotos, tournois, stages…)</t>
  </si>
  <si>
    <t>Prestations</t>
  </si>
  <si>
    <t xml:space="preserve">74- Subventions d'exploitation </t>
  </si>
  <si>
    <t>Etat - ASP -Service civique</t>
  </si>
  <si>
    <t>Etat - ASP Apprentissage</t>
  </si>
  <si>
    <t>Etat - A.N.S. EMPLOI</t>
  </si>
  <si>
    <t>Etat - A.N.S. Projet Sportif Fédéral</t>
  </si>
  <si>
    <r>
      <t xml:space="preserve">Etat - FDVA </t>
    </r>
    <r>
      <rPr>
        <sz val="9"/>
        <color rgb="FF000000"/>
        <rFont val="Calibri"/>
        <family val="2"/>
      </rPr>
      <t>(Fonds de Développement de Vie Associative)</t>
    </r>
  </si>
  <si>
    <t>Conseil Régional</t>
  </si>
  <si>
    <t xml:space="preserve">Conseil Départemental </t>
  </si>
  <si>
    <t>Commune et Intercommuanlités</t>
  </si>
  <si>
    <t>FAFA EMPLOI (Fonds d'Aide au Football Amateur)</t>
  </si>
  <si>
    <t>OPCO</t>
  </si>
  <si>
    <t xml:space="preserve">75- Autres produits de gestion courante </t>
  </si>
  <si>
    <r>
      <t>Cotisations-Licences</t>
    </r>
    <r>
      <rPr>
        <sz val="8"/>
        <color rgb="FF000000"/>
        <rFont val="Calibri"/>
        <family val="2"/>
      </rPr>
      <t xml:space="preserve"> </t>
    </r>
  </si>
  <si>
    <t>Dons manuels - Mécénat - Sponsoring</t>
  </si>
  <si>
    <t>77- Produits exceptionnels</t>
  </si>
  <si>
    <t>Appel à projets</t>
  </si>
  <si>
    <t>C - TOTAL PRODUITS</t>
  </si>
  <si>
    <t>D - Situation Trésorerie en fin de mois = A - B +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</si>
</sst>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1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u val="singleAccounting"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164" fontId="12" fillId="5" borderId="10" xfId="1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164" fontId="11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10" xfId="0" applyFill="1" applyBorder="1" applyProtection="1">
      <protection locked="0"/>
    </xf>
    <xf numFmtId="164" fontId="12" fillId="0" borderId="10" xfId="1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164" fontId="11" fillId="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12" fillId="5" borderId="13" xfId="1" applyNumberFormat="1" applyFont="1" applyFill="1" applyBorder="1" applyAlignment="1" applyProtection="1">
      <alignment horizontal="center"/>
      <protection locked="0"/>
    </xf>
    <xf numFmtId="164" fontId="0" fillId="5" borderId="10" xfId="0" applyNumberFormat="1" applyFill="1" applyBorder="1" applyProtection="1">
      <protection locked="0"/>
    </xf>
    <xf numFmtId="164" fontId="12" fillId="0" borderId="13" xfId="1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164" fontId="9" fillId="0" borderId="7" xfId="0" applyNumberFormat="1" applyFont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left" wrapText="1"/>
    </xf>
    <xf numFmtId="0" fontId="10" fillId="4" borderId="10" xfId="0" applyFont="1" applyFill="1" applyBorder="1" applyAlignment="1">
      <alignment horizontal="center" vertical="center" wrapText="1"/>
    </xf>
    <xf numFmtId="164" fontId="11" fillId="4" borderId="10" xfId="0" applyNumberFormat="1" applyFont="1" applyFill="1" applyBorder="1" applyAlignment="1">
      <alignment horizontal="center" vertical="center"/>
    </xf>
    <xf numFmtId="0" fontId="0" fillId="5" borderId="10" xfId="0" applyFill="1" applyBorder="1"/>
    <xf numFmtId="0" fontId="0" fillId="5" borderId="10" xfId="0" applyFill="1" applyBorder="1" applyAlignment="1">
      <alignment wrapText="1"/>
    </xf>
    <xf numFmtId="164" fontId="11" fillId="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4" fontId="5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4" borderId="8" xfId="0" applyFont="1" applyFill="1" applyBorder="1" applyAlignment="1">
      <alignment vertical="center" wrapText="1"/>
    </xf>
    <xf numFmtId="164" fontId="11" fillId="4" borderId="12" xfId="1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2" fillId="5" borderId="10" xfId="1" applyNumberFormat="1" applyFont="1" applyFill="1" applyBorder="1" applyAlignment="1">
      <alignment horizontal="left" vertical="top"/>
    </xf>
    <xf numFmtId="164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3" fillId="0" borderId="3" xfId="0" applyFont="1" applyBorder="1" applyAlignment="1">
      <alignment horizontal="left"/>
    </xf>
    <xf numFmtId="0" fontId="7" fillId="3" borderId="11" xfId="0" applyFont="1" applyFill="1" applyBorder="1" applyAlignment="1">
      <alignment wrapText="1"/>
    </xf>
    <xf numFmtId="164" fontId="15" fillId="0" borderId="1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EC3D7CF3-4627-4E00-904A-48A53014F6F8}"/>
  </cellStyles>
  <dxfs count="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20F4-12FF-45C6-9167-A8509DD6EE99}">
  <dimension ref="A1:O60"/>
  <sheetViews>
    <sheetView tabSelected="1" zoomScale="120" zoomScaleNormal="120" workbookViewId="0">
      <selection activeCell="I42" sqref="I42:I52"/>
    </sheetView>
  </sheetViews>
  <sheetFormatPr baseColWidth="10" defaultColWidth="9.1796875" defaultRowHeight="14.5" x14ac:dyDescent="0.35"/>
  <cols>
    <col min="1" max="1" width="39.26953125" style="1" customWidth="1"/>
    <col min="2" max="13" width="8.54296875" style="1" customWidth="1"/>
    <col min="14" max="16384" width="9.1796875" style="1"/>
  </cols>
  <sheetData>
    <row r="1" spans="1:15" ht="22.5" customHeight="1" thickBot="1" x14ac:dyDescent="0.6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5" ht="19" thickBot="1" x14ac:dyDescent="0.4">
      <c r="A2" s="16" t="s">
        <v>1</v>
      </c>
      <c r="B2" s="17">
        <v>45474</v>
      </c>
      <c r="C2" s="17">
        <v>45505</v>
      </c>
      <c r="D2" s="17">
        <v>45536</v>
      </c>
      <c r="E2" s="17">
        <v>45566</v>
      </c>
      <c r="F2" s="17">
        <v>45597</v>
      </c>
      <c r="G2" s="17">
        <v>45627</v>
      </c>
      <c r="H2" s="17">
        <v>45658</v>
      </c>
      <c r="I2" s="17">
        <v>45689</v>
      </c>
      <c r="J2" s="18">
        <v>45717</v>
      </c>
      <c r="K2" s="17">
        <v>45748</v>
      </c>
      <c r="L2" s="17">
        <v>45778</v>
      </c>
      <c r="M2" s="17">
        <v>45809</v>
      </c>
    </row>
    <row r="3" spans="1:15" ht="15.5" x14ac:dyDescent="0.35">
      <c r="A3" s="19" t="s">
        <v>2</v>
      </c>
      <c r="B3" s="2">
        <v>0</v>
      </c>
      <c r="C3" s="20">
        <f>B60</f>
        <v>0</v>
      </c>
      <c r="D3" s="20">
        <f t="shared" ref="D3:M3" si="0">C60</f>
        <v>0</v>
      </c>
      <c r="E3" s="20">
        <f t="shared" si="0"/>
        <v>0</v>
      </c>
      <c r="F3" s="20">
        <f t="shared" si="0"/>
        <v>0</v>
      </c>
      <c r="G3" s="20">
        <f t="shared" si="0"/>
        <v>0</v>
      </c>
      <c r="H3" s="20">
        <f t="shared" si="0"/>
        <v>0</v>
      </c>
      <c r="I3" s="20">
        <f t="shared" si="0"/>
        <v>0</v>
      </c>
      <c r="J3" s="20">
        <f t="shared" si="0"/>
        <v>0</v>
      </c>
      <c r="K3" s="20">
        <f t="shared" si="0"/>
        <v>0</v>
      </c>
      <c r="L3" s="20">
        <f t="shared" si="0"/>
        <v>0</v>
      </c>
      <c r="M3" s="20">
        <f t="shared" si="0"/>
        <v>0</v>
      </c>
    </row>
    <row r="4" spans="1:15" x14ac:dyDescent="0.35">
      <c r="A4" s="21" t="s">
        <v>3</v>
      </c>
      <c r="B4" s="22">
        <f t="shared" ref="B4:M4" si="1">SUM(B5:B8)</f>
        <v>0</v>
      </c>
      <c r="C4" s="22">
        <f t="shared" si="1"/>
        <v>0</v>
      </c>
      <c r="D4" s="22">
        <f t="shared" si="1"/>
        <v>0</v>
      </c>
      <c r="E4" s="22">
        <f t="shared" si="1"/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22">
        <f t="shared" si="1"/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</row>
    <row r="5" spans="1:15" ht="17.149999999999999" customHeight="1" x14ac:dyDescent="0.35">
      <c r="A5" s="2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7.149999999999999" customHeight="1" x14ac:dyDescent="0.35">
      <c r="A6" s="2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/>
    </row>
    <row r="7" spans="1:15" ht="17.149999999999999" customHeight="1" x14ac:dyDescent="0.35">
      <c r="A7" s="2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7.149999999999999" customHeight="1" x14ac:dyDescent="0.35">
      <c r="A8" s="4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ht="14.15" customHeight="1" x14ac:dyDescent="0.35">
      <c r="A9" s="24" t="s">
        <v>8</v>
      </c>
      <c r="B9" s="25">
        <f>SUM(B10:B14)</f>
        <v>0</v>
      </c>
      <c r="C9" s="25">
        <f t="shared" ref="C9:M9" si="2">SUM(C10:C14)</f>
        <v>0</v>
      </c>
      <c r="D9" s="25">
        <f t="shared" si="2"/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</row>
    <row r="10" spans="1:15" ht="17.149999999999999" customHeight="1" x14ac:dyDescent="0.35">
      <c r="A10" s="26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5" ht="17.149999999999999" customHeight="1" x14ac:dyDescent="0.35">
      <c r="A11" s="2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5" ht="17.149999999999999" customHeight="1" x14ac:dyDescent="0.35">
      <c r="A12" s="26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5" ht="17.149999999999999" customHeight="1" x14ac:dyDescent="0.35">
      <c r="A13" s="2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5" ht="17.149999999999999" customHeight="1" x14ac:dyDescent="0.35">
      <c r="A14" s="6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ht="14.15" customHeight="1" x14ac:dyDescent="0.35">
      <c r="A15" s="24" t="s">
        <v>13</v>
      </c>
      <c r="B15" s="25">
        <f t="shared" ref="B15:M15" si="3">SUM(B16:B19)</f>
        <v>0</v>
      </c>
      <c r="C15" s="25">
        <f t="shared" si="3"/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</row>
    <row r="16" spans="1:15" ht="18" customHeight="1" x14ac:dyDescent="0.35">
      <c r="A16" s="26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3" customHeight="1" x14ac:dyDescent="0.35">
      <c r="A17" s="27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 x14ac:dyDescent="0.35">
      <c r="A18" s="27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 x14ac:dyDescent="0.35">
      <c r="A19" s="8" t="s">
        <v>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4.15" customHeight="1" x14ac:dyDescent="0.35">
      <c r="A20" s="24" t="s">
        <v>17</v>
      </c>
      <c r="B20" s="28">
        <f>SUM(B21:B27)</f>
        <v>0</v>
      </c>
      <c r="C20" s="28">
        <f t="shared" ref="C20:M20" si="4">SUM(C21:C27)</f>
        <v>0</v>
      </c>
      <c r="D20" s="28">
        <f t="shared" si="4"/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</row>
    <row r="21" spans="1:13" ht="17.149999999999999" customHeight="1" x14ac:dyDescent="0.35">
      <c r="A21" s="26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7.149999999999999" customHeight="1" x14ac:dyDescent="0.35">
      <c r="A22" s="26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7.149999999999999" customHeight="1" x14ac:dyDescent="0.35">
      <c r="A23" s="26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7.149999999999999" customHeight="1" x14ac:dyDescent="0.35">
      <c r="A24" s="26" t="s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7.149999999999999" customHeight="1" x14ac:dyDescent="0.35">
      <c r="A25" s="26" t="s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7.149999999999999" customHeight="1" x14ac:dyDescent="0.35">
      <c r="A26" s="26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7.149999999999999" customHeight="1" x14ac:dyDescent="0.35">
      <c r="A27" s="8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15" customHeight="1" x14ac:dyDescent="0.35">
      <c r="A28" s="24" t="s">
        <v>24</v>
      </c>
      <c r="B28" s="25">
        <f>SUM(B29)</f>
        <v>0</v>
      </c>
      <c r="C28" s="25">
        <f t="shared" ref="C28:M28" si="5">SUM(C29)</f>
        <v>0</v>
      </c>
      <c r="D28" s="25">
        <f t="shared" si="5"/>
        <v>0</v>
      </c>
      <c r="E28" s="25">
        <f t="shared" si="5"/>
        <v>0</v>
      </c>
      <c r="F28" s="25">
        <f t="shared" si="5"/>
        <v>0</v>
      </c>
      <c r="G28" s="25">
        <f t="shared" si="5"/>
        <v>0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</row>
    <row r="29" spans="1:13" ht="14.15" customHeight="1" x14ac:dyDescent="0.3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4" customHeight="1" x14ac:dyDescent="0.35">
      <c r="A30" s="2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30" customHeight="1" x14ac:dyDescent="0.45">
      <c r="A31" s="29" t="s">
        <v>26</v>
      </c>
      <c r="B31" s="30">
        <f t="shared" ref="B31:M31" si="6">SUM(B4+B9+B15+B20+B28+B30)</f>
        <v>0</v>
      </c>
      <c r="C31" s="30">
        <f t="shared" si="6"/>
        <v>0</v>
      </c>
      <c r="D31" s="30">
        <f t="shared" si="6"/>
        <v>0</v>
      </c>
      <c r="E31" s="30">
        <f t="shared" si="6"/>
        <v>0</v>
      </c>
      <c r="F31" s="30">
        <f t="shared" si="6"/>
        <v>0</v>
      </c>
      <c r="G31" s="30">
        <f t="shared" si="6"/>
        <v>0</v>
      </c>
      <c r="H31" s="30">
        <f t="shared" si="6"/>
        <v>0</v>
      </c>
      <c r="I31" s="30">
        <f t="shared" si="6"/>
        <v>0</v>
      </c>
      <c r="J31" s="30">
        <f t="shared" si="6"/>
        <v>0</v>
      </c>
      <c r="K31" s="30">
        <f t="shared" si="6"/>
        <v>0</v>
      </c>
      <c r="L31" s="30">
        <f t="shared" si="6"/>
        <v>0</v>
      </c>
      <c r="M31" s="30">
        <f t="shared" si="6"/>
        <v>0</v>
      </c>
    </row>
    <row r="32" spans="1:13" ht="30" customHeight="1" thickBot="1" x14ac:dyDescent="0.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9" thickBot="1" x14ac:dyDescent="0.4">
      <c r="A33" s="31" t="s">
        <v>27</v>
      </c>
      <c r="B33" s="17">
        <v>45474</v>
      </c>
      <c r="C33" s="17">
        <v>45505</v>
      </c>
      <c r="D33" s="17">
        <v>45536</v>
      </c>
      <c r="E33" s="17">
        <v>45566</v>
      </c>
      <c r="F33" s="17">
        <v>45597</v>
      </c>
      <c r="G33" s="17">
        <v>45627</v>
      </c>
      <c r="H33" s="17">
        <v>45658</v>
      </c>
      <c r="I33" s="17">
        <v>45689</v>
      </c>
      <c r="J33" s="18">
        <v>45717</v>
      </c>
      <c r="K33" s="17">
        <v>45748</v>
      </c>
      <c r="L33" s="17">
        <v>45778</v>
      </c>
      <c r="M33" s="17">
        <v>45809</v>
      </c>
    </row>
    <row r="34" spans="1:13" ht="15.5" x14ac:dyDescent="0.35">
      <c r="A34" s="19" t="s">
        <v>28</v>
      </c>
      <c r="B34" s="32">
        <f>B3</f>
        <v>0</v>
      </c>
      <c r="C34" s="20">
        <f>B60</f>
        <v>0</v>
      </c>
      <c r="D34" s="20">
        <f t="shared" ref="D34:M34" si="7">C60</f>
        <v>0</v>
      </c>
      <c r="E34" s="20">
        <f t="shared" si="7"/>
        <v>0</v>
      </c>
      <c r="F34" s="20">
        <f t="shared" si="7"/>
        <v>0</v>
      </c>
      <c r="G34" s="20">
        <f t="shared" si="7"/>
        <v>0</v>
      </c>
      <c r="H34" s="20">
        <f t="shared" si="7"/>
        <v>0</v>
      </c>
      <c r="I34" s="20">
        <f t="shared" si="7"/>
        <v>0</v>
      </c>
      <c r="J34" s="20">
        <f t="shared" si="7"/>
        <v>0</v>
      </c>
      <c r="K34" s="20">
        <f t="shared" si="7"/>
        <v>0</v>
      </c>
      <c r="L34" s="20">
        <f t="shared" si="7"/>
        <v>0</v>
      </c>
      <c r="M34" s="20">
        <f t="shared" si="7"/>
        <v>0</v>
      </c>
    </row>
    <row r="35" spans="1:13" ht="29" x14ac:dyDescent="0.35">
      <c r="A35" s="33" t="s">
        <v>29</v>
      </c>
      <c r="B35" s="34">
        <f>SUM(B36:B40)</f>
        <v>0</v>
      </c>
      <c r="C35" s="34">
        <f t="shared" ref="C35:M35" si="8">SUM(C36:C40)</f>
        <v>0</v>
      </c>
      <c r="D35" s="34">
        <f t="shared" si="8"/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</row>
    <row r="36" spans="1:13" x14ac:dyDescent="0.35">
      <c r="A36" s="26" t="s">
        <v>30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35">
      <c r="A37" s="26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35">
      <c r="A38" s="26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35">
      <c r="A39" s="26" t="s">
        <v>33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35">
      <c r="A40" s="6" t="s">
        <v>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30" customHeight="1" x14ac:dyDescent="0.35">
      <c r="A41" s="35" t="s">
        <v>34</v>
      </c>
      <c r="B41" s="36">
        <f>SUM(B42:B52)</f>
        <v>0</v>
      </c>
      <c r="C41" s="36">
        <f>SUM(C42:C52)</f>
        <v>0</v>
      </c>
      <c r="D41" s="36">
        <f>SUM(D42:D52)</f>
        <v>0</v>
      </c>
      <c r="E41" s="36">
        <f>SUM(E42:E52)</f>
        <v>0</v>
      </c>
      <c r="F41" s="36">
        <f>SUM(F42:F52)</f>
        <v>0</v>
      </c>
      <c r="G41" s="36">
        <f t="shared" ref="G41:M41" si="9">SUM(G42:G52)</f>
        <v>0</v>
      </c>
      <c r="H41" s="36">
        <f t="shared" si="9"/>
        <v>0</v>
      </c>
      <c r="I41" s="36">
        <f t="shared" si="9"/>
        <v>0</v>
      </c>
      <c r="J41" s="36">
        <f t="shared" si="9"/>
        <v>0</v>
      </c>
      <c r="K41" s="36">
        <f t="shared" si="9"/>
        <v>0</v>
      </c>
      <c r="L41" s="36">
        <f t="shared" si="9"/>
        <v>0</v>
      </c>
      <c r="M41" s="36">
        <f t="shared" si="9"/>
        <v>0</v>
      </c>
    </row>
    <row r="42" spans="1:13" x14ac:dyDescent="0.35">
      <c r="A42" s="26" t="s">
        <v>35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35">
      <c r="A43" s="26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35">
      <c r="A44" s="26" t="s">
        <v>37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35">
      <c r="A45" s="26" t="s">
        <v>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35">
      <c r="A46" s="26" t="s">
        <v>39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35">
      <c r="A47" s="26" t="s">
        <v>40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35">
      <c r="A48" s="26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35">
      <c r="A49" s="26" t="s">
        <v>42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35">
      <c r="A50" s="37" t="s">
        <v>43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35">
      <c r="A51" s="26" t="s">
        <v>44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35">
      <c r="A52" s="6" t="s">
        <v>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30" customHeight="1" x14ac:dyDescent="0.35">
      <c r="A53" s="35" t="s">
        <v>45</v>
      </c>
      <c r="B53" s="36">
        <f t="shared" ref="B53:M53" si="10">SUM(B54:B55)</f>
        <v>0</v>
      </c>
      <c r="C53" s="36">
        <f t="shared" si="10"/>
        <v>0</v>
      </c>
      <c r="D53" s="36">
        <f t="shared" si="10"/>
        <v>0</v>
      </c>
      <c r="E53" s="36">
        <f t="shared" si="10"/>
        <v>0</v>
      </c>
      <c r="F53" s="36">
        <f t="shared" si="10"/>
        <v>0</v>
      </c>
      <c r="G53" s="36">
        <f t="shared" si="10"/>
        <v>0</v>
      </c>
      <c r="H53" s="36">
        <f t="shared" si="10"/>
        <v>0</v>
      </c>
      <c r="I53" s="36">
        <f t="shared" si="10"/>
        <v>0</v>
      </c>
      <c r="J53" s="36">
        <f t="shared" si="10"/>
        <v>0</v>
      </c>
      <c r="K53" s="36">
        <f t="shared" si="10"/>
        <v>0</v>
      </c>
      <c r="L53" s="36">
        <f t="shared" si="10"/>
        <v>0</v>
      </c>
      <c r="M53" s="36">
        <f t="shared" si="10"/>
        <v>0</v>
      </c>
    </row>
    <row r="54" spans="1:13" x14ac:dyDescent="0.35">
      <c r="A54" s="38" t="s">
        <v>46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35">
      <c r="A55" s="39" t="s">
        <v>47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30" customHeight="1" x14ac:dyDescent="0.35">
      <c r="A56" s="35" t="s">
        <v>48</v>
      </c>
      <c r="B56" s="36">
        <f t="shared" ref="B56:M56" si="11">SUM(B57:B58)</f>
        <v>0</v>
      </c>
      <c r="C56" s="36">
        <f t="shared" si="11"/>
        <v>0</v>
      </c>
      <c r="D56" s="36">
        <f t="shared" si="11"/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  <c r="I56" s="36">
        <f t="shared" si="11"/>
        <v>0</v>
      </c>
      <c r="J56" s="36">
        <f t="shared" si="11"/>
        <v>0</v>
      </c>
      <c r="K56" s="36">
        <f t="shared" si="11"/>
        <v>0</v>
      </c>
      <c r="L56" s="36">
        <f t="shared" si="11"/>
        <v>0</v>
      </c>
      <c r="M56" s="36">
        <f t="shared" si="11"/>
        <v>0</v>
      </c>
    </row>
    <row r="57" spans="1:13" x14ac:dyDescent="0.35">
      <c r="A57" s="39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35">
      <c r="A58" s="14" t="s">
        <v>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8.5" x14ac:dyDescent="0.45">
      <c r="A59" s="40" t="s">
        <v>50</v>
      </c>
      <c r="B59" s="30">
        <f>SUM(B35+B41+B53+B56)</f>
        <v>0</v>
      </c>
      <c r="C59" s="30">
        <f t="shared" ref="C59:M59" si="12">SUM(C35+C41+C53+C56)</f>
        <v>0</v>
      </c>
      <c r="D59" s="30">
        <f t="shared" si="12"/>
        <v>0</v>
      </c>
      <c r="E59" s="30">
        <f t="shared" si="12"/>
        <v>0</v>
      </c>
      <c r="F59" s="30">
        <f t="shared" si="12"/>
        <v>0</v>
      </c>
      <c r="G59" s="30">
        <f t="shared" si="12"/>
        <v>0</v>
      </c>
      <c r="H59" s="30">
        <f t="shared" si="12"/>
        <v>0</v>
      </c>
      <c r="I59" s="30">
        <f t="shared" si="12"/>
        <v>0</v>
      </c>
      <c r="J59" s="30">
        <f t="shared" si="12"/>
        <v>0</v>
      </c>
      <c r="K59" s="30">
        <f t="shared" si="12"/>
        <v>0</v>
      </c>
      <c r="L59" s="30">
        <f t="shared" si="12"/>
        <v>0</v>
      </c>
      <c r="M59" s="30">
        <f t="shared" si="12"/>
        <v>0</v>
      </c>
    </row>
    <row r="60" spans="1:13" ht="31" x14ac:dyDescent="0.35">
      <c r="A60" s="41" t="s">
        <v>51</v>
      </c>
      <c r="B60" s="42">
        <f t="shared" ref="B60:M60" si="13">SUM(B3-B31+B59)</f>
        <v>0</v>
      </c>
      <c r="C60" s="42">
        <f t="shared" si="13"/>
        <v>0</v>
      </c>
      <c r="D60" s="42">
        <f t="shared" si="13"/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0</v>
      </c>
      <c r="J60" s="42">
        <f t="shared" si="13"/>
        <v>0</v>
      </c>
      <c r="K60" s="42">
        <f t="shared" si="13"/>
        <v>0</v>
      </c>
      <c r="L60" s="42">
        <f t="shared" si="13"/>
        <v>0</v>
      </c>
      <c r="M60" s="42">
        <f t="shared" si="13"/>
        <v>0</v>
      </c>
    </row>
  </sheetData>
  <sheetProtection algorithmName="SHA-512" hashValue="wdVsygO/xazj+wnLkPrhNu1hbBPjeYpE1uxQV6akMFPldyTpQqEKHSf3JSUnFz/3ypAlu8bzkj8fd+jZgqTogA==" saltValue="QGMwq8FbS3yEAViaY9lQAA==" spinCount="100000" sheet="1" objects="1" scenarios="1"/>
  <mergeCells count="1">
    <mergeCell ref="A1:M1"/>
  </mergeCells>
  <conditionalFormatting sqref="B3:M3">
    <cfRule type="cellIs" dxfId="7" priority="1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B34:M34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B60:M60"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equal">
      <formula>0</formula>
    </cfRule>
  </conditionalFormatting>
  <pageMargins left="0.11811023622047245" right="0.11811023622047245" top="0" bottom="0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TRESORERIE 24.25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HERNU Luc</dc:creator>
  <cp:lastModifiedBy>HERNU Luc</cp:lastModifiedBy>
  <dcterms:created xsi:type="dcterms:W3CDTF">2024-02-23T14:46:29Z</dcterms:created>
  <dcterms:modified xsi:type="dcterms:W3CDTF">2024-02-23T15:23:14Z</dcterms:modified>
</cp:coreProperties>
</file>